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"/>
    </mc:Choice>
  </mc:AlternateContent>
  <xr:revisionPtr revIDLastSave="0" documentId="13_ncr:1_{3AD2C245-17FC-4A2F-AF6C-BD01200AA84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arbantartás_csökkentett" sheetId="2" r:id="rId1"/>
  </sheets>
  <definedNames>
    <definedName name="_xlnm.Print_Area" localSheetId="0">karbantartás_csökkentett!$A$1:$E$55</definedName>
  </definedNames>
  <calcPr calcId="191029"/>
</workbook>
</file>

<file path=xl/calcChain.xml><?xml version="1.0" encoding="utf-8"?>
<calcChain xmlns="http://schemas.openxmlformats.org/spreadsheetml/2006/main">
  <c r="D33" i="2" l="1"/>
  <c r="E33" i="2" s="1"/>
  <c r="C54" i="2" l="1"/>
  <c r="D53" i="2"/>
  <c r="E53" i="2" s="1"/>
  <c r="D51" i="2"/>
  <c r="E51" i="2" s="1"/>
  <c r="D50" i="2"/>
  <c r="E50" i="2" s="1"/>
  <c r="D49" i="2"/>
  <c r="E49" i="2" s="1"/>
  <c r="D48" i="2"/>
  <c r="E48" i="2" s="1"/>
  <c r="D47" i="2"/>
  <c r="E47" i="2" s="1"/>
  <c r="D46" i="2"/>
  <c r="E46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8" i="2"/>
  <c r="E38" i="2" s="1"/>
  <c r="D37" i="2"/>
  <c r="E37" i="2" s="1"/>
  <c r="D36" i="2"/>
  <c r="E36" i="2" s="1"/>
  <c r="E35" i="2"/>
  <c r="D32" i="2"/>
  <c r="E32" i="2" s="1"/>
  <c r="D31" i="2"/>
  <c r="E31" i="2" s="1"/>
  <c r="D30" i="2"/>
  <c r="E30" i="2" s="1"/>
  <c r="D29" i="2"/>
  <c r="E29" i="2" s="1"/>
  <c r="D28" i="2"/>
  <c r="E28" i="2" s="1"/>
  <c r="C25" i="2"/>
  <c r="D24" i="2"/>
  <c r="E24" i="2" s="1"/>
  <c r="D23" i="2"/>
  <c r="E23" i="2" s="1"/>
  <c r="D22" i="2"/>
  <c r="E22" i="2" s="1"/>
  <c r="D21" i="2"/>
  <c r="E21" i="2" s="1"/>
  <c r="C20" i="2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C9" i="2"/>
  <c r="D8" i="2"/>
  <c r="E8" i="2" s="1"/>
  <c r="E7" i="2"/>
  <c r="D7" i="2"/>
  <c r="C26" i="2" l="1"/>
  <c r="C55" i="2" s="1"/>
  <c r="D20" i="2"/>
  <c r="D9" i="2"/>
  <c r="E10" i="2"/>
  <c r="E20" i="2" s="1"/>
  <c r="E25" i="2"/>
  <c r="E54" i="2"/>
  <c r="E9" i="2"/>
  <c r="D54" i="2"/>
  <c r="D25" i="2"/>
  <c r="D26" i="2" l="1"/>
  <c r="D55" i="2" s="1"/>
  <c r="E26" i="2"/>
  <c r="E55" i="2" s="1"/>
</calcChain>
</file>

<file path=xl/sharedStrings.xml><?xml version="1.0" encoding="utf-8"?>
<sst xmlns="http://schemas.openxmlformats.org/spreadsheetml/2006/main" count="62" uniqueCount="60">
  <si>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</si>
  <si>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</si>
  <si>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</si>
  <si>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</si>
  <si>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</si>
  <si>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</si>
  <si>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</si>
  <si>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</si>
  <si>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</si>
  <si>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</si>
  <si>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Hótolás, síkosság mentesítés</t>
  </si>
  <si>
    <t>Önkormányzat mindösszesen:</t>
  </si>
  <si>
    <t>Városi Önkormányzat Egészségügyi Központja</t>
  </si>
  <si>
    <t>2 pilléres városrészi útkarbantartás céltartaléka</t>
  </si>
  <si>
    <t>Önkormányzat összesen:</t>
  </si>
  <si>
    <t>Zalaszentgróti Közös Önkormányzati Hivatal</t>
  </si>
  <si>
    <t>Ingatlanok</t>
  </si>
  <si>
    <t>Temető karbantartás</t>
  </si>
  <si>
    <t>Utak</t>
  </si>
  <si>
    <t>Városgazdálkodás</t>
  </si>
  <si>
    <t>Zöldterületek kezelése (fakivágás, virágosítás, faültetés, tuskómarás)</t>
  </si>
  <si>
    <t>Karácsonyi fények fel-és leszerelése</t>
  </si>
  <si>
    <t>Buszmegállók karbantartása</t>
  </si>
  <si>
    <t>Egyéb</t>
  </si>
  <si>
    <t>Önkormányzati ingatlanok karbantartása</t>
  </si>
  <si>
    <t>Önkormányzati lakások karbantartása</t>
  </si>
  <si>
    <t>Belvárosi utak, járdák kátyúzása, karbantartása</t>
  </si>
  <si>
    <t>Mezőgazdasági utak karbantartása</t>
  </si>
  <si>
    <t>Gépek, eszközök karbantartása</t>
  </si>
  <si>
    <t xml:space="preserve"> 2025. év</t>
  </si>
  <si>
    <t>Közlekedési táblák, útfestések</t>
  </si>
  <si>
    <t>Hivatali udvar parkoló festés</t>
  </si>
  <si>
    <t>Illegális hulladék kezelése</t>
  </si>
  <si>
    <t>Hivatal épület (pü. osztály 1 iroda padlóburkolat csere)</t>
  </si>
  <si>
    <t>Játszóterek karbantartása (felülvizsgálatok elvégzése)</t>
  </si>
  <si>
    <t>Kisszentgróti út megsüllyedés</t>
  </si>
  <si>
    <t>Felsőaranyod vízelvezetés</t>
  </si>
  <si>
    <t>Deák Ferenc ároktisztítás</t>
  </si>
  <si>
    <t>Járdák (2 járdaszakasz) karbantartása</t>
  </si>
  <si>
    <t>Báthory - Bethlen kerszteződés vízelvezetés</t>
  </si>
  <si>
    <t>Városmajor utca karbantartás</t>
  </si>
  <si>
    <t>Villamos biztonsági felülvizsgálatok javítással</t>
  </si>
  <si>
    <t>VMK villám védelem javítással</t>
  </si>
  <si>
    <t>Zalaszentgróti Napköziotthonos Óvoda-Bölcsőde</t>
  </si>
  <si>
    <t>Ételszállító lift karbantartás</t>
  </si>
  <si>
    <t>Öltözők, nevelőtestületi festése</t>
  </si>
  <si>
    <t>Öltözők parkettázása</t>
  </si>
  <si>
    <t>Bútorjavítás, burkolatcsere</t>
  </si>
  <si>
    <t>Parketta csere (Katica csoport)</t>
  </si>
  <si>
    <t>Redőnyök (tornaterembe)</t>
  </si>
  <si>
    <t>Öltözők, wc-k festése (bölcsőde)</t>
  </si>
  <si>
    <t>Gumiburkolat lerakás (bölcsőde)</t>
  </si>
  <si>
    <t>Bútorjavítás, burkolatcsere (bölcsőde)</t>
  </si>
  <si>
    <t>Wifi hálózat kiépítése</t>
  </si>
  <si>
    <t>Gépek kötelező karbantartása</t>
  </si>
  <si>
    <t>Ultrahang padlózat csere</t>
  </si>
  <si>
    <t>Mosdók, wc-k karbantartása</t>
  </si>
  <si>
    <t>Tűzjelzők karbantartása</t>
  </si>
  <si>
    <t>Zalakoppány sportöltöző karbantartási munkái</t>
  </si>
  <si>
    <t xml:space="preserve">2.sz.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</si>
</sst>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4">
    <xf numFmtId="0" fontId="0" fillId="0" borderId="0" xfId="0"/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right" vertical="center" wrapText="1"/>
    </xf>
    <xf numFmtId="1" fontId="9" fillId="0" borderId="1" xfId="1" applyNumberFormat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vertical="center"/>
    </xf>
    <xf numFmtId="1" fontId="1" fillId="4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1" fontId="9" fillId="0" borderId="1" xfId="0" applyNumberFormat="1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26383-D8AA-4F80-87E8-782C7491FD13}">
  <dimension ref="A1:E57"/>
  <sheetViews>
    <sheetView tabSelected="1" view="pageBreakPreview" topLeftCell="A43" zoomScale="115" zoomScaleNormal="115" zoomScaleSheetLayoutView="115" workbookViewId="0">
      <selection activeCell="A2" sqref="A2:E2"/>
    </sheetView>
  </sheetViews>
  <sheetFormatPr defaultColWidth="8.85546875" defaultRowHeight="15" x14ac:dyDescent="0.2"/>
  <cols>
    <col min="1" max="1" width="21.7109375" style="8" customWidth="1"/>
    <col min="2" max="2" width="52.28515625" style="9" customWidth="1"/>
    <col min="3" max="5" width="9.28515625" style="9" customWidth="1"/>
    <col min="6" max="16384" width="8.85546875" style="3"/>
  </cols>
  <sheetData>
    <row r="1" spans="1:5" ht="18.75" customHeight="1" x14ac:dyDescent="0.2">
      <c r="A1" s="37" t="s">
        <v>59</v>
      </c>
      <c r="B1" s="38"/>
      <c r="C1" s="38"/>
      <c r="D1" s="38"/>
      <c r="E1" s="38"/>
    </row>
    <row r="2" spans="1:5" ht="21.75" customHeight="1" x14ac:dyDescent="0.2">
      <c r="A2" s="39" t="s">
        <v>0</v>
      </c>
      <c r="B2" s="39"/>
      <c r="C2" s="39"/>
      <c r="D2" s="39"/>
      <c r="E2" s="39"/>
    </row>
    <row r="3" spans="1:5" ht="22.5" customHeight="1" x14ac:dyDescent="0.2">
      <c r="A3" s="39" t="s">
        <v>29</v>
      </c>
      <c r="B3" s="39"/>
      <c r="C3" s="39"/>
      <c r="D3" s="39"/>
      <c r="E3" s="39"/>
    </row>
    <row r="4" spans="1:5" ht="18" customHeight="1" x14ac:dyDescent="0.2">
      <c r="A4" s="40" t="s">
        <v>1</v>
      </c>
      <c r="B4" s="40"/>
      <c r="C4" s="40"/>
      <c r="D4" s="40"/>
      <c r="E4" s="40"/>
    </row>
    <row r="5" spans="1:5" ht="9.6" customHeight="1" x14ac:dyDescent="0.2">
      <c r="A5" s="4"/>
      <c r="B5" s="29"/>
      <c r="C5" s="29"/>
      <c r="D5" s="29"/>
      <c r="E5" s="29"/>
    </row>
    <row r="6" spans="1:5" s="5" customFormat="1" ht="21.75" customHeight="1" x14ac:dyDescent="0.2">
      <c r="A6" s="12" t="s">
        <v>2</v>
      </c>
      <c r="B6" s="12" t="s">
        <v>3</v>
      </c>
      <c r="C6" s="28" t="s">
        <v>4</v>
      </c>
      <c r="D6" s="28" t="s">
        <v>5</v>
      </c>
      <c r="E6" s="28" t="s">
        <v>6</v>
      </c>
    </row>
    <row r="7" spans="1:5" ht="15" customHeight="1" x14ac:dyDescent="0.2">
      <c r="A7" s="41" t="s">
        <v>15</v>
      </c>
      <c r="B7" s="13" t="s">
        <v>31</v>
      </c>
      <c r="C7" s="14">
        <v>100</v>
      </c>
      <c r="D7" s="15">
        <f>ROUND(C7*0.27,0)</f>
        <v>27</v>
      </c>
      <c r="E7" s="16">
        <f>C7+D7</f>
        <v>127</v>
      </c>
    </row>
    <row r="8" spans="1:5" ht="15" customHeight="1" x14ac:dyDescent="0.2">
      <c r="A8" s="42"/>
      <c r="B8" s="13" t="s">
        <v>33</v>
      </c>
      <c r="C8" s="14">
        <v>120</v>
      </c>
      <c r="D8" s="15">
        <f>ROUND(C8*0.27,0)</f>
        <v>32</v>
      </c>
      <c r="E8" s="16">
        <f>C8+D8</f>
        <v>152</v>
      </c>
    </row>
    <row r="9" spans="1:5" ht="15.75" x14ac:dyDescent="0.2">
      <c r="A9" s="43"/>
      <c r="B9" s="27" t="s">
        <v>7</v>
      </c>
      <c r="C9" s="17">
        <f>SUM(C7:C8)</f>
        <v>220</v>
      </c>
      <c r="D9" s="17">
        <f>SUM(D7:D8)</f>
        <v>59</v>
      </c>
      <c r="E9" s="17">
        <f>SUM(E7:E8)</f>
        <v>279</v>
      </c>
    </row>
    <row r="10" spans="1:5" ht="15" customHeight="1" x14ac:dyDescent="0.2">
      <c r="A10" s="33" t="s">
        <v>43</v>
      </c>
      <c r="B10" s="13" t="s">
        <v>44</v>
      </c>
      <c r="C10" s="15">
        <v>130</v>
      </c>
      <c r="D10" s="15">
        <f>ROUND(C10*0.27,0)</f>
        <v>35</v>
      </c>
      <c r="E10" s="16">
        <f>C10+D10</f>
        <v>165</v>
      </c>
    </row>
    <row r="11" spans="1:5" ht="15" customHeight="1" x14ac:dyDescent="0.2">
      <c r="A11" s="33"/>
      <c r="B11" s="13" t="s">
        <v>45</v>
      </c>
      <c r="C11" s="15">
        <v>200</v>
      </c>
      <c r="D11" s="15">
        <f t="shared" ref="D11:D17" si="0">ROUND(C11*0.27,0)</f>
        <v>54</v>
      </c>
      <c r="E11" s="16">
        <f t="shared" ref="E11:E17" si="1">C11+D11</f>
        <v>254</v>
      </c>
    </row>
    <row r="12" spans="1:5" ht="15" customHeight="1" x14ac:dyDescent="0.2">
      <c r="A12" s="33"/>
      <c r="B12" s="13" t="s">
        <v>46</v>
      </c>
      <c r="C12" s="15">
        <v>120</v>
      </c>
      <c r="D12" s="15">
        <f t="shared" si="0"/>
        <v>32</v>
      </c>
      <c r="E12" s="16">
        <f t="shared" si="1"/>
        <v>152</v>
      </c>
    </row>
    <row r="13" spans="1:5" ht="15" customHeight="1" x14ac:dyDescent="0.2">
      <c r="A13" s="33"/>
      <c r="B13" s="13" t="s">
        <v>47</v>
      </c>
      <c r="C13" s="15">
        <v>160</v>
      </c>
      <c r="D13" s="15">
        <f t="shared" si="0"/>
        <v>43</v>
      </c>
      <c r="E13" s="16">
        <f t="shared" si="1"/>
        <v>203</v>
      </c>
    </row>
    <row r="14" spans="1:5" ht="15" customHeight="1" x14ac:dyDescent="0.2">
      <c r="A14" s="33"/>
      <c r="B14" s="13" t="s">
        <v>48</v>
      </c>
      <c r="C14" s="15">
        <v>240</v>
      </c>
      <c r="D14" s="15">
        <f t="shared" si="0"/>
        <v>65</v>
      </c>
      <c r="E14" s="16">
        <f t="shared" si="1"/>
        <v>305</v>
      </c>
    </row>
    <row r="15" spans="1:5" ht="15" customHeight="1" x14ac:dyDescent="0.2">
      <c r="A15" s="33"/>
      <c r="B15" s="13" t="s">
        <v>49</v>
      </c>
      <c r="C15" s="15">
        <v>275</v>
      </c>
      <c r="D15" s="15">
        <f t="shared" si="0"/>
        <v>74</v>
      </c>
      <c r="E15" s="16">
        <f t="shared" si="1"/>
        <v>349</v>
      </c>
    </row>
    <row r="16" spans="1:5" ht="15" customHeight="1" x14ac:dyDescent="0.2">
      <c r="A16" s="33"/>
      <c r="B16" s="13" t="s">
        <v>50</v>
      </c>
      <c r="C16" s="15">
        <v>120</v>
      </c>
      <c r="D16" s="15">
        <f t="shared" si="0"/>
        <v>32</v>
      </c>
      <c r="E16" s="16">
        <f t="shared" si="1"/>
        <v>152</v>
      </c>
    </row>
    <row r="17" spans="1:5" ht="15" customHeight="1" x14ac:dyDescent="0.2">
      <c r="A17" s="33"/>
      <c r="B17" s="13" t="s">
        <v>51</v>
      </c>
      <c r="C17" s="15">
        <v>282</v>
      </c>
      <c r="D17" s="15">
        <f t="shared" si="0"/>
        <v>76</v>
      </c>
      <c r="E17" s="16">
        <f t="shared" si="1"/>
        <v>358</v>
      </c>
    </row>
    <row r="18" spans="1:5" ht="15" customHeight="1" x14ac:dyDescent="0.2">
      <c r="A18" s="33"/>
      <c r="B18" s="18" t="s">
        <v>52</v>
      </c>
      <c r="C18" s="15">
        <v>80</v>
      </c>
      <c r="D18" s="15">
        <f>ROUND(C18*0.27,0)</f>
        <v>22</v>
      </c>
      <c r="E18" s="16">
        <f>C18+D18</f>
        <v>102</v>
      </c>
    </row>
    <row r="19" spans="1:5" ht="15" customHeight="1" x14ac:dyDescent="0.2">
      <c r="A19" s="33"/>
      <c r="B19" s="13" t="s">
        <v>53</v>
      </c>
      <c r="C19" s="15">
        <v>550</v>
      </c>
      <c r="D19" s="15">
        <f>ROUND(C19*0.27,0)</f>
        <v>149</v>
      </c>
      <c r="E19" s="16">
        <f>C19+D19</f>
        <v>699</v>
      </c>
    </row>
    <row r="20" spans="1:5" s="7" customFormat="1" ht="15.75" x14ac:dyDescent="0.2">
      <c r="A20" s="33"/>
      <c r="B20" s="19" t="s">
        <v>7</v>
      </c>
      <c r="C20" s="17">
        <f>SUM(C10:C19)</f>
        <v>2157</v>
      </c>
      <c r="D20" s="17">
        <f t="shared" ref="D20:E20" si="2">SUM(D10:D19)</f>
        <v>582</v>
      </c>
      <c r="E20" s="17">
        <f t="shared" si="2"/>
        <v>2739</v>
      </c>
    </row>
    <row r="21" spans="1:5" ht="15" customHeight="1" x14ac:dyDescent="0.2">
      <c r="A21" s="33" t="s">
        <v>12</v>
      </c>
      <c r="B21" s="13" t="s">
        <v>54</v>
      </c>
      <c r="C21" s="15">
        <v>1200</v>
      </c>
      <c r="D21" s="15">
        <f>ROUND(C21*0.27,0)</f>
        <v>324</v>
      </c>
      <c r="E21" s="16">
        <f>C21+D21</f>
        <v>1524</v>
      </c>
    </row>
    <row r="22" spans="1:5" ht="15" customHeight="1" x14ac:dyDescent="0.2">
      <c r="A22" s="33"/>
      <c r="B22" s="13" t="s">
        <v>55</v>
      </c>
      <c r="C22" s="15">
        <v>630</v>
      </c>
      <c r="D22" s="15">
        <f t="shared" ref="D22" si="3">ROUND(C22*0.27,0)</f>
        <v>170</v>
      </c>
      <c r="E22" s="16">
        <f t="shared" ref="E22" si="4">C22+D22</f>
        <v>800</v>
      </c>
    </row>
    <row r="23" spans="1:5" ht="15" customHeight="1" x14ac:dyDescent="0.2">
      <c r="A23" s="33"/>
      <c r="B23" s="18" t="s">
        <v>56</v>
      </c>
      <c r="C23" s="15">
        <v>400</v>
      </c>
      <c r="D23" s="15">
        <f>ROUND(C23*0.27,0)</f>
        <v>108</v>
      </c>
      <c r="E23" s="16">
        <f>C23+D23</f>
        <v>508</v>
      </c>
    </row>
    <row r="24" spans="1:5" ht="15" customHeight="1" x14ac:dyDescent="0.2">
      <c r="A24" s="33"/>
      <c r="B24" s="13" t="s">
        <v>57</v>
      </c>
      <c r="C24" s="15">
        <v>500</v>
      </c>
      <c r="D24" s="15">
        <f>ROUND(C24*0.27,0)</f>
        <v>135</v>
      </c>
      <c r="E24" s="16">
        <f>C24+D24</f>
        <v>635</v>
      </c>
    </row>
    <row r="25" spans="1:5" s="7" customFormat="1" ht="15.75" x14ac:dyDescent="0.2">
      <c r="A25" s="33"/>
      <c r="B25" s="19" t="s">
        <v>7</v>
      </c>
      <c r="C25" s="17">
        <f>SUM(C21:C24)</f>
        <v>2730</v>
      </c>
      <c r="D25" s="17">
        <f>SUM(D21:D24)</f>
        <v>737</v>
      </c>
      <c r="E25" s="17">
        <f>SUM(E21:E24)</f>
        <v>3467</v>
      </c>
    </row>
    <row r="26" spans="1:5" ht="15.75" x14ac:dyDescent="0.2">
      <c r="A26" s="30"/>
      <c r="B26" s="26" t="s">
        <v>8</v>
      </c>
      <c r="C26" s="10">
        <f>SUM(C9,C20,C25)</f>
        <v>5107</v>
      </c>
      <c r="D26" s="10">
        <f>SUM(D9,D20,D25)</f>
        <v>1378</v>
      </c>
      <c r="E26" s="10">
        <f>SUM(E9,E20,E25)</f>
        <v>6485</v>
      </c>
    </row>
    <row r="27" spans="1:5" ht="18" customHeight="1" x14ac:dyDescent="0.2">
      <c r="A27" s="33" t="s">
        <v>9</v>
      </c>
      <c r="B27" s="34" t="s">
        <v>16</v>
      </c>
      <c r="C27" s="34"/>
      <c r="D27" s="34"/>
      <c r="E27" s="34"/>
    </row>
    <row r="28" spans="1:5" ht="15" customHeight="1" x14ac:dyDescent="0.2">
      <c r="A28" s="33"/>
      <c r="B28" s="20" t="s">
        <v>24</v>
      </c>
      <c r="C28" s="15">
        <v>3362</v>
      </c>
      <c r="D28" s="15">
        <f>ROUND(C28*0.27,0)</f>
        <v>908</v>
      </c>
      <c r="E28" s="16">
        <f>C28+D28</f>
        <v>4270</v>
      </c>
    </row>
    <row r="29" spans="1:5" ht="15" customHeight="1" x14ac:dyDescent="0.2">
      <c r="A29" s="33"/>
      <c r="B29" s="20" t="s">
        <v>25</v>
      </c>
      <c r="C29" s="15">
        <v>1000</v>
      </c>
      <c r="D29" s="15">
        <f>ROUND(C29*0.27,0)</f>
        <v>270</v>
      </c>
      <c r="E29" s="16">
        <f>C29+D29</f>
        <v>1270</v>
      </c>
    </row>
    <row r="30" spans="1:5" ht="15" customHeight="1" x14ac:dyDescent="0.2">
      <c r="A30" s="33"/>
      <c r="B30" s="20" t="s">
        <v>17</v>
      </c>
      <c r="C30" s="15">
        <v>900</v>
      </c>
      <c r="D30" s="15">
        <f>ROUND(C30*0.27,0)</f>
        <v>243</v>
      </c>
      <c r="E30" s="16">
        <f t="shared" ref="E30:E33" si="5">C30+D30</f>
        <v>1143</v>
      </c>
    </row>
    <row r="31" spans="1:5" ht="15" customHeight="1" x14ac:dyDescent="0.2">
      <c r="A31" s="33"/>
      <c r="B31" s="20" t="s">
        <v>41</v>
      </c>
      <c r="C31" s="15">
        <v>1000</v>
      </c>
      <c r="D31" s="15">
        <f t="shared" ref="D31:D33" si="6">ROUND(C31*0.27,0)</f>
        <v>270</v>
      </c>
      <c r="E31" s="16">
        <f t="shared" si="5"/>
        <v>1270</v>
      </c>
    </row>
    <row r="32" spans="1:5" ht="15" customHeight="1" x14ac:dyDescent="0.2">
      <c r="A32" s="33"/>
      <c r="B32" s="20" t="s">
        <v>42</v>
      </c>
      <c r="C32" s="15">
        <v>400</v>
      </c>
      <c r="D32" s="15">
        <f t="shared" si="6"/>
        <v>108</v>
      </c>
      <c r="E32" s="16">
        <f t="shared" si="5"/>
        <v>508</v>
      </c>
    </row>
    <row r="33" spans="1:5" ht="15" customHeight="1" x14ac:dyDescent="0.2">
      <c r="A33" s="33"/>
      <c r="B33" s="20" t="s">
        <v>58</v>
      </c>
      <c r="C33" s="15">
        <v>920</v>
      </c>
      <c r="D33" s="15">
        <f t="shared" si="6"/>
        <v>248</v>
      </c>
      <c r="E33" s="16">
        <f t="shared" si="5"/>
        <v>1168</v>
      </c>
    </row>
    <row r="34" spans="1:5" ht="15.75" x14ac:dyDescent="0.2">
      <c r="A34" s="33"/>
      <c r="B34" s="27" t="s">
        <v>18</v>
      </c>
      <c r="C34" s="15"/>
      <c r="D34" s="15"/>
      <c r="E34" s="15"/>
    </row>
    <row r="35" spans="1:5" ht="15" customHeight="1" x14ac:dyDescent="0.2">
      <c r="A35" s="33"/>
      <c r="B35" s="20" t="s">
        <v>26</v>
      </c>
      <c r="C35" s="15">
        <v>2487</v>
      </c>
      <c r="D35" s="15">
        <v>672</v>
      </c>
      <c r="E35" s="16">
        <f t="shared" ref="E35" si="7">C35+D35</f>
        <v>3159</v>
      </c>
    </row>
    <row r="36" spans="1:5" ht="15" customHeight="1" x14ac:dyDescent="0.2">
      <c r="A36" s="33"/>
      <c r="B36" s="20" t="s">
        <v>27</v>
      </c>
      <c r="C36" s="15">
        <v>1400</v>
      </c>
      <c r="D36" s="15">
        <f t="shared" ref="D36" si="8">ROUND(C36*0.27,0)</f>
        <v>378</v>
      </c>
      <c r="E36" s="16">
        <f>C36+D36</f>
        <v>1778</v>
      </c>
    </row>
    <row r="37" spans="1:5" ht="15" customHeight="1" x14ac:dyDescent="0.2">
      <c r="A37" s="33"/>
      <c r="B37" s="21" t="s">
        <v>30</v>
      </c>
      <c r="C37" s="15">
        <v>700</v>
      </c>
      <c r="D37" s="15">
        <f>ROUND(C37*0.27,0)</f>
        <v>189</v>
      </c>
      <c r="E37" s="16">
        <f>C37+D37</f>
        <v>889</v>
      </c>
    </row>
    <row r="38" spans="1:5" s="6" customFormat="1" ht="15" customHeight="1" x14ac:dyDescent="0.2">
      <c r="A38" s="33"/>
      <c r="B38" s="20" t="s">
        <v>13</v>
      </c>
      <c r="C38" s="22">
        <v>3601</v>
      </c>
      <c r="D38" s="15">
        <f>ROUND(C38*0.27,0)</f>
        <v>972</v>
      </c>
      <c r="E38" s="16">
        <f>C38+D38</f>
        <v>4573</v>
      </c>
    </row>
    <row r="39" spans="1:5" s="6" customFormat="1" ht="15" customHeight="1" x14ac:dyDescent="0.2">
      <c r="A39" s="33"/>
      <c r="B39" s="20" t="s">
        <v>35</v>
      </c>
      <c r="C39" s="22">
        <v>700</v>
      </c>
      <c r="D39" s="15">
        <f t="shared" ref="D39:D44" si="9">ROUND(C39*0.27,0)</f>
        <v>189</v>
      </c>
      <c r="E39" s="16">
        <f t="shared" ref="E39:E44" si="10">C39+D39</f>
        <v>889</v>
      </c>
    </row>
    <row r="40" spans="1:5" s="6" customFormat="1" ht="15" customHeight="1" x14ac:dyDescent="0.2">
      <c r="A40" s="33"/>
      <c r="B40" s="20" t="s">
        <v>36</v>
      </c>
      <c r="C40" s="22">
        <v>3700</v>
      </c>
      <c r="D40" s="15">
        <f t="shared" si="9"/>
        <v>999</v>
      </c>
      <c r="E40" s="16">
        <f t="shared" si="10"/>
        <v>4699</v>
      </c>
    </row>
    <row r="41" spans="1:5" s="6" customFormat="1" ht="15" customHeight="1" x14ac:dyDescent="0.2">
      <c r="A41" s="33"/>
      <c r="B41" s="20" t="s">
        <v>39</v>
      </c>
      <c r="C41" s="22">
        <v>1300</v>
      </c>
      <c r="D41" s="15">
        <f t="shared" si="9"/>
        <v>351</v>
      </c>
      <c r="E41" s="16">
        <f t="shared" si="10"/>
        <v>1651</v>
      </c>
    </row>
    <row r="42" spans="1:5" s="6" customFormat="1" ht="15" customHeight="1" x14ac:dyDescent="0.2">
      <c r="A42" s="33"/>
      <c r="B42" s="20" t="s">
        <v>37</v>
      </c>
      <c r="C42" s="22">
        <v>900</v>
      </c>
      <c r="D42" s="15">
        <f t="shared" si="9"/>
        <v>243</v>
      </c>
      <c r="E42" s="16">
        <f t="shared" si="10"/>
        <v>1143</v>
      </c>
    </row>
    <row r="43" spans="1:5" s="6" customFormat="1" ht="15" customHeight="1" x14ac:dyDescent="0.2">
      <c r="A43" s="33"/>
      <c r="B43" s="20" t="s">
        <v>40</v>
      </c>
      <c r="C43" s="22">
        <v>1650</v>
      </c>
      <c r="D43" s="15">
        <f t="shared" si="9"/>
        <v>446</v>
      </c>
      <c r="E43" s="16">
        <f t="shared" si="10"/>
        <v>2096</v>
      </c>
    </row>
    <row r="44" spans="1:5" s="6" customFormat="1" ht="15" customHeight="1" x14ac:dyDescent="0.2">
      <c r="A44" s="33"/>
      <c r="B44" s="20" t="s">
        <v>38</v>
      </c>
      <c r="C44" s="22">
        <v>2819</v>
      </c>
      <c r="D44" s="15">
        <f t="shared" si="9"/>
        <v>761</v>
      </c>
      <c r="E44" s="16">
        <f t="shared" si="10"/>
        <v>3580</v>
      </c>
    </row>
    <row r="45" spans="1:5" s="6" customFormat="1" ht="15.75" x14ac:dyDescent="0.2">
      <c r="A45" s="33"/>
      <c r="B45" s="27" t="s">
        <v>19</v>
      </c>
      <c r="C45" s="15"/>
      <c r="D45" s="17"/>
      <c r="E45" s="17"/>
    </row>
    <row r="46" spans="1:5" s="6" customFormat="1" ht="15" customHeight="1" x14ac:dyDescent="0.2">
      <c r="A46" s="33"/>
      <c r="B46" s="32" t="s">
        <v>20</v>
      </c>
      <c r="C46" s="15">
        <v>2400</v>
      </c>
      <c r="D46" s="15">
        <f t="shared" ref="D46:D51" si="11">ROUND(C46*0.27,0)</f>
        <v>648</v>
      </c>
      <c r="E46" s="16">
        <f>C46+D46</f>
        <v>3048</v>
      </c>
    </row>
    <row r="47" spans="1:5" s="6" customFormat="1" ht="15" customHeight="1" x14ac:dyDescent="0.2">
      <c r="A47" s="33"/>
      <c r="B47" s="20" t="s">
        <v>21</v>
      </c>
      <c r="C47" s="15">
        <v>1000</v>
      </c>
      <c r="D47" s="15">
        <f t="shared" si="11"/>
        <v>270</v>
      </c>
      <c r="E47" s="16">
        <f t="shared" ref="E47:E51" si="12">C47+D47</f>
        <v>1270</v>
      </c>
    </row>
    <row r="48" spans="1:5" s="6" customFormat="1" ht="15" customHeight="1" x14ac:dyDescent="0.2">
      <c r="A48" s="33"/>
      <c r="B48" s="20" t="s">
        <v>32</v>
      </c>
      <c r="C48" s="15">
        <v>1181</v>
      </c>
      <c r="D48" s="15">
        <f t="shared" si="11"/>
        <v>319</v>
      </c>
      <c r="E48" s="16">
        <f t="shared" si="12"/>
        <v>1500</v>
      </c>
    </row>
    <row r="49" spans="1:5" s="6" customFormat="1" ht="15" customHeight="1" x14ac:dyDescent="0.2">
      <c r="A49" s="33"/>
      <c r="B49" s="20" t="s">
        <v>34</v>
      </c>
      <c r="C49" s="15">
        <v>750</v>
      </c>
      <c r="D49" s="15">
        <f t="shared" si="11"/>
        <v>203</v>
      </c>
      <c r="E49" s="16">
        <f>C49+D49</f>
        <v>953</v>
      </c>
    </row>
    <row r="50" spans="1:5" ht="15" customHeight="1" x14ac:dyDescent="0.2">
      <c r="A50" s="33"/>
      <c r="B50" s="23" t="s">
        <v>10</v>
      </c>
      <c r="C50" s="24">
        <v>400</v>
      </c>
      <c r="D50" s="15">
        <f t="shared" si="11"/>
        <v>108</v>
      </c>
      <c r="E50" s="16">
        <f>C50+D50</f>
        <v>508</v>
      </c>
    </row>
    <row r="51" spans="1:5" ht="15" customHeight="1" x14ac:dyDescent="0.2">
      <c r="A51" s="33"/>
      <c r="B51" s="20" t="s">
        <v>22</v>
      </c>
      <c r="C51" s="15">
        <v>300</v>
      </c>
      <c r="D51" s="15">
        <f t="shared" si="11"/>
        <v>81</v>
      </c>
      <c r="E51" s="16">
        <f t="shared" si="12"/>
        <v>381</v>
      </c>
    </row>
    <row r="52" spans="1:5" ht="17.25" customHeight="1" x14ac:dyDescent="0.2">
      <c r="A52" s="33"/>
      <c r="B52" s="27" t="s">
        <v>23</v>
      </c>
      <c r="C52" s="15"/>
      <c r="D52" s="15"/>
      <c r="E52" s="25"/>
    </row>
    <row r="53" spans="1:5" ht="15" customHeight="1" x14ac:dyDescent="0.2">
      <c r="A53" s="33"/>
      <c r="B53" s="20" t="s">
        <v>28</v>
      </c>
      <c r="C53" s="15">
        <v>900</v>
      </c>
      <c r="D53" s="15">
        <f>ROUND(C53*0.27,0)</f>
        <v>243</v>
      </c>
      <c r="E53" s="16">
        <f>C53+D53</f>
        <v>1143</v>
      </c>
    </row>
    <row r="54" spans="1:5" ht="15.75" x14ac:dyDescent="0.2">
      <c r="A54" s="35"/>
      <c r="B54" s="11" t="s">
        <v>14</v>
      </c>
      <c r="C54" s="10">
        <f>SUM(C28:C53)</f>
        <v>33770</v>
      </c>
      <c r="D54" s="10">
        <f>SUM(D28:D53)</f>
        <v>9119</v>
      </c>
      <c r="E54" s="10">
        <f>SUM(E28:E53)</f>
        <v>42889</v>
      </c>
    </row>
    <row r="55" spans="1:5" ht="15.75" x14ac:dyDescent="0.2">
      <c r="A55" s="36"/>
      <c r="B55" s="1" t="s">
        <v>11</v>
      </c>
      <c r="C55" s="2">
        <f>SUM(C54,C26)</f>
        <v>38877</v>
      </c>
      <c r="D55" s="2">
        <f>SUM(D54,D26)</f>
        <v>10497</v>
      </c>
      <c r="E55" s="2">
        <f>SUM(E54,E26)</f>
        <v>49374</v>
      </c>
    </row>
    <row r="57" spans="1:5" x14ac:dyDescent="0.2">
      <c r="E57" s="31"/>
    </row>
  </sheetData>
  <mergeCells count="10">
    <mergeCell ref="A21:A25"/>
    <mergeCell ref="A27:A53"/>
    <mergeCell ref="B27:E27"/>
    <mergeCell ref="A54:A55"/>
    <mergeCell ref="A1:E1"/>
    <mergeCell ref="A2:E2"/>
    <mergeCell ref="A3:E3"/>
    <mergeCell ref="A4:E4"/>
    <mergeCell ref="A7:A9"/>
    <mergeCell ref="A10:A20"/>
  </mergeCells>
  <pageMargins left="0.75" right="0.19685039370078741" top="0.39370078740157483" bottom="0.39370078740157483" header="0.19685039370078741" footer="0.19685039370078741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karbantartás_csökkentett</vt:lpstr>
      <vt:lpstr>karbantartás_csökkentett!Nyomtatási_terület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2025-09-15T13:51:22Z</cp:lastPrinted>
  <dcterms:created xsi:type="dcterms:W3CDTF">1997-01-17T14:02:09Z</dcterms:created>
  <dcterms:modified xsi:type="dcterms:W3CDTF">2025-09-15T13:51:24Z</dcterms:modified>
</cp:coreProperties>
</file>